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<sst xmlns="http://schemas.openxmlformats.org/spreadsheetml/2006/main" count="295" uniqueCount="222">
  <si>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</si>
  <si>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</si>
  <si>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</si>
  <si>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</si>
  <si>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</si>
  <si>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</si>
  <si>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</si>
  <si>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</si>
  <si>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</si>
  <si>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</si>
  <si>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</si>
  <si>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</si>
  <si>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</si>
  <si>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</si>
  <si>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</si>
  <si>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</si>
  <si>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</si>
  <si>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</si>
  <si>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</si>
  <si>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</si>
  <si>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</si>
  <si>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</si>
  <si>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</si>
  <si>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</si>
  <si>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</si>
  <si>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</si>
  <si>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</si>
  <si>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</si>
  <si>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</si>
  <si>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</si>
  <si>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</si>
  <si>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</si>
  <si>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</si>
  <si>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</si>
  <si>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</si>
  <si>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</si>
  <si>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</si>
  <si>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</si>
  <si>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</si>
  <si>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</si>
  <si>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</si>
  <si>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</si>
  <si>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</si>
  <si>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</si>
  <si>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</si>
  <si>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</si>
  <si>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</si>
  <si>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</si>
  <si>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</si>
  <si>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</si>
  <si>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</si>
  <si>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</si>
  <si>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</si>
  <si>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</si>
  <si>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</si>
  <si>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</si>
  <si>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</si>
  <si>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</si>
  <si>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</si>
  <si>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</si>
  <si>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</si>
  <si>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</si>
  <si>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</si>
  <si>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</si>
  <si>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</si>
  <si>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</si>
  <si>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</si>
  <si>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</si>
  <si>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</si>
  <si>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</si>
  <si>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</si>
  <si>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</si>
  <si>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</si>
  <si>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</si>
  <si>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</si>
  <si>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</si>
  <si>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</si>
  <si>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</si>
  <si>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</si>
  <si>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</si>
  <si>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</si>
  <si>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</si>
  <si>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</si>
  <si>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</si>
  <si>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</si>
  <si>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</si>
  <si>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</si>
  <si>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</si>
  <si>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</si>
  <si>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</si>
  <si>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</si>
  <si>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</si>
  <si>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</si>
  <si>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</si>
  <si>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</si>
  <si>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</si>
  <si>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</si>
  <si>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</si>
  <si>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</si>
  <si>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</si>
  <si>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</si>
  <si>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</si>
  <si>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</si>
  <si>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</si>
  <si>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</si>
  <si>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</si>
  <si>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</si>
  <si>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</si>
  <si>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</si>
  <si>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</si>
  <si>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</si>
  <si>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</si>
  <si>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</si>
  <si>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</si>
  <si>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</si>
  <si>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</si>
  <si>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</si>
  <si>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</si>
  <si>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</si>
  <si>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</si>
  <si>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</si>
  <si>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</si>
  <si>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</si>
  <si>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</si>
  <si>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</si>
  <si>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</si>
  <si>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</si>
  <si>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</si>
  <si>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</si>
  <si>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</si>
  <si>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</si>
  <si>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</si>
  <si>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</si>
  <si>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</si>
  <si>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</si>
  <si>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</si>
  <si>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</si>
  <si>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</si>
  <si>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</si>
  <si>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</si>
  <si>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</si>
  <si>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</si>
  <si>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</si>
  <si>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</si>
  <si>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</si>
  <si>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</si>
  <si>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</si>
  <si>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</si>
  <si>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</si>
  <si>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</si>
  <si>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</si>
  <si>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</si>
  <si>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</si>
  <si>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</si>
  <si>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</si>
  <si>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</si>
  <si>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</si>
  <si>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</si>
  <si>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</si>
  <si>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</si>
  <si>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</si>
  <si>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</si>
  <si>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</si>
  <si>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</si>
  <si>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</si>
  <si>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</si>
  <si>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</si>
  <si>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</si>
  <si>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</si>
  <si>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</si>
  <si>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</si>
  <si>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</si>
  <si>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</si>
  <si>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</si>
  <si>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</si>
  <si>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</si>
  <si>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</si>
  <si>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</si>
  <si>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</si>
  <si>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</si>
  <si>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</si>
  <si>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</si>
  <si>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</si>
  <si>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</si>
  <si>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</si>
  <si>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</si>
  <si>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</si>
  <si>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</si>
  <si>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</si>
  <si>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</si>
  <si>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</si>
  <si>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</si>
  <si>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</si>
  <si>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</si>
  <si>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</si>
  <si>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</si>
  <si>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</si>
  <si>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</si>
  <si>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</si>
  <si>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</si>
  <si>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</si>
  <si>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</si>
  <si>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</si>
  <si>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</si>
  <si>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</si>
  <si>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</si>
  <si>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</si>
  <si>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</si>
  <si>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</si>
  <si>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</si>
  <si>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</si>
  <si>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</si>
  <si>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Біляївський районний суд Одеської області</t>
  </si>
  <si>
    <t>67600.м. Біляївка.вул. Кіпенка 1</t>
  </si>
  <si>
    <t>Доручення судів України / іноземних судів</t>
  </si>
  <si>
    <t xml:space="preserve">Розглянуто справ судом присяжних </t>
  </si>
  <si>
    <t>С.М. Драніков</t>
  </si>
  <si>
    <t xml:space="preserve">С.С. Доня </t>
  </si>
  <si>
    <t>098-218-33-63</t>
  </si>
  <si>
    <t>(04852) 2-55-07</t>
  </si>
  <si>
    <t>inbox@bl.od.court.gov.ua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</si>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</sst>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&amp;L57614958&amp;C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622</v>
      </c>
      <c r="F6" s="103">
        <v>306</v>
      </c>
      <c r="G6" s="103">
        <v>6</v>
      </c>
      <c r="H6" s="103">
        <v>286</v>
      </c>
      <c r="I6" s="121" t="s">
        <v>210</v>
      </c>
      <c r="J6" s="103">
        <v>336</v>
      </c>
      <c r="K6" s="84">
        <v>160</v>
      </c>
      <c r="L6" s="91">
        <f>E6-F6</f>
        <v>316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2171</v>
      </c>
      <c r="F7" s="103">
        <v>2155</v>
      </c>
      <c r="G7" s="103">
        <v>1</v>
      </c>
      <c r="H7" s="103">
        <v>2157</v>
      </c>
      <c r="I7" s="103">
        <v>1766</v>
      </c>
      <c r="J7" s="103">
        <v>14</v>
      </c>
      <c r="K7" s="84"/>
      <c r="L7" s="91">
        <f>E7-F7</f>
        <v>16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191</v>
      </c>
      <c r="F9" s="103">
        <v>161</v>
      </c>
      <c r="G9" s="103">
        <v>2</v>
      </c>
      <c r="H9" s="85">
        <v>160</v>
      </c>
      <c r="I9" s="103">
        <v>101</v>
      </c>
      <c r="J9" s="103">
        <v>31</v>
      </c>
      <c r="K9" s="84">
        <v>2</v>
      </c>
      <c r="L9" s="91">
        <f>E9-F9</f>
        <v>30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4</v>
      </c>
      <c r="F10" s="103">
        <v>3</v>
      </c>
      <c r="G10" s="103"/>
      <c r="H10" s="103">
        <v>3</v>
      </c>
      <c r="I10" s="103"/>
      <c r="J10" s="103">
        <v>1</v>
      </c>
      <c r="K10" s="84">
        <v>1</v>
      </c>
      <c r="L10" s="91">
        <f>E10-F10</f>
        <v>1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32</v>
      </c>
      <c r="F12" s="103">
        <v>32</v>
      </c>
      <c r="G12" s="103"/>
      <c r="H12" s="103">
        <v>32</v>
      </c>
      <c r="I12" s="103">
        <v>13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15</v>
      </c>
      <c r="F13" s="103"/>
      <c r="G13" s="103"/>
      <c r="H13" s="103">
        <v>1</v>
      </c>
      <c r="I13" s="103">
        <v>1</v>
      </c>
      <c r="J13" s="103">
        <v>14</v>
      </c>
      <c r="K13" s="84">
        <v>2</v>
      </c>
      <c r="L13" s="91">
        <f>E13-F13</f>
        <v>15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12</v>
      </c>
      <c r="F14" s="106">
        <v>11</v>
      </c>
      <c r="G14" s="106"/>
      <c r="H14" s="106">
        <v>12</v>
      </c>
      <c r="I14" s="106">
        <v>12</v>
      </c>
      <c r="J14" s="106"/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</v>
      </c>
      <c r="F15" s="106">
        <v>3</v>
      </c>
      <c r="G15" s="106"/>
      <c r="H15" s="106">
        <v>2</v>
      </c>
      <c r="I15" s="106">
        <v>1</v>
      </c>
      <c r="J15" s="106">
        <v>1</v>
      </c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3050</v>
      </c>
      <c r="F16" s="84">
        <f>SUM(F6:F15)</f>
        <v>2671</v>
      </c>
      <c r="G16" s="84">
        <f>SUM(G6:G15)</f>
        <v>9</v>
      </c>
      <c r="H16" s="84">
        <f>SUM(H6:H15)</f>
        <v>2653</v>
      </c>
      <c r="I16" s="84">
        <f>SUM(I6:I15)</f>
        <v>1894</v>
      </c>
      <c r="J16" s="84">
        <f>SUM(J6:J15)</f>
        <v>397</v>
      </c>
      <c r="K16" s="84">
        <f>SUM(K6:K15)</f>
        <v>165</v>
      </c>
      <c r="L16" s="91">
        <f>E16-F16</f>
        <v>379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41</v>
      </c>
      <c r="F17" s="84">
        <v>40</v>
      </c>
      <c r="G17" s="84"/>
      <c r="H17" s="84">
        <v>33</v>
      </c>
      <c r="I17" s="84">
        <v>19</v>
      </c>
      <c r="J17" s="84">
        <v>8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22</v>
      </c>
      <c r="F18" s="84">
        <v>19</v>
      </c>
      <c r="G18" s="84"/>
      <c r="H18" s="84">
        <v>15</v>
      </c>
      <c r="I18" s="84">
        <v>10</v>
      </c>
      <c r="J18" s="84">
        <v>7</v>
      </c>
      <c r="K18" s="84">
        <v>2</v>
      </c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44</v>
      </c>
      <c r="F25" s="94">
        <v>40</v>
      </c>
      <c r="G25" s="94"/>
      <c r="H25" s="94">
        <v>29</v>
      </c>
      <c r="I25" s="94">
        <v>10</v>
      </c>
      <c r="J25" s="94">
        <v>15</v>
      </c>
      <c r="K25" s="94">
        <v>2</v>
      </c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804</v>
      </c>
      <c r="F26" s="84">
        <v>784</v>
      </c>
      <c r="G26" s="84">
        <v>3</v>
      </c>
      <c r="H26" s="84">
        <v>700</v>
      </c>
      <c r="I26" s="84">
        <v>387</v>
      </c>
      <c r="J26" s="84">
        <v>104</v>
      </c>
      <c r="K26" s="84"/>
      <c r="L26" s="91">
        <f>E26-F26</f>
        <v>20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26</v>
      </c>
      <c r="F27" s="111">
        <v>24</v>
      </c>
      <c r="G27" s="111"/>
      <c r="H27" s="111">
        <v>23</v>
      </c>
      <c r="I27" s="111">
        <v>7</v>
      </c>
      <c r="J27" s="111">
        <v>3</v>
      </c>
      <c r="K27" s="111">
        <v>2</v>
      </c>
      <c r="L27" s="91">
        <f>E27-F27</f>
        <v>2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1448</v>
      </c>
      <c r="F28" s="84">
        <v>1358</v>
      </c>
      <c r="G28" s="84">
        <v>3</v>
      </c>
      <c r="H28" s="84">
        <v>1317</v>
      </c>
      <c r="I28" s="84">
        <v>1123</v>
      </c>
      <c r="J28" s="84">
        <v>131</v>
      </c>
      <c r="K28" s="84"/>
      <c r="L28" s="91">
        <f>E28-F28</f>
        <v>90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2096</v>
      </c>
      <c r="F29" s="84">
        <v>1144</v>
      </c>
      <c r="G29" s="84">
        <v>22</v>
      </c>
      <c r="H29" s="84">
        <v>1314</v>
      </c>
      <c r="I29" s="84">
        <v>1041</v>
      </c>
      <c r="J29" s="84">
        <v>782</v>
      </c>
      <c r="K29" s="84">
        <v>129</v>
      </c>
      <c r="L29" s="91">
        <f>E29-F29</f>
        <v>952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157</v>
      </c>
      <c r="F30" s="84">
        <v>152</v>
      </c>
      <c r="G30" s="84"/>
      <c r="H30" s="84">
        <v>149</v>
      </c>
      <c r="I30" s="84">
        <v>131</v>
      </c>
      <c r="J30" s="84">
        <v>8</v>
      </c>
      <c r="K30" s="84"/>
      <c r="L30" s="91">
        <f>E30-F30</f>
        <v>5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194</v>
      </c>
      <c r="F31" s="84">
        <v>134</v>
      </c>
      <c r="G31" s="84">
        <v>1</v>
      </c>
      <c r="H31" s="84">
        <v>131</v>
      </c>
      <c r="I31" s="84">
        <v>110</v>
      </c>
      <c r="J31" s="84">
        <v>63</v>
      </c>
      <c r="K31" s="84">
        <v>1</v>
      </c>
      <c r="L31" s="91">
        <f>E31-F31</f>
        <v>60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33</v>
      </c>
      <c r="F32" s="84">
        <v>31</v>
      </c>
      <c r="G32" s="84"/>
      <c r="H32" s="84">
        <v>28</v>
      </c>
      <c r="I32" s="84">
        <v>17</v>
      </c>
      <c r="J32" s="84">
        <v>5</v>
      </c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1</v>
      </c>
      <c r="G33" s="84"/>
      <c r="H33" s="84">
        <v>2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16</v>
      </c>
      <c r="F36" s="84">
        <v>12</v>
      </c>
      <c r="G36" s="84"/>
      <c r="H36" s="84">
        <v>14</v>
      </c>
      <c r="I36" s="84">
        <v>2</v>
      </c>
      <c r="J36" s="84">
        <v>2</v>
      </c>
      <c r="K36" s="84">
        <v>1</v>
      </c>
      <c r="L36" s="91">
        <f>E36-F36</f>
        <v>4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198</v>
      </c>
      <c r="F37" s="84">
        <v>163</v>
      </c>
      <c r="G37" s="84">
        <v>1</v>
      </c>
      <c r="H37" s="84">
        <v>186</v>
      </c>
      <c r="I37" s="84">
        <v>103</v>
      </c>
      <c r="J37" s="84">
        <v>12</v>
      </c>
      <c r="K37" s="84"/>
      <c r="L37" s="91">
        <f>E37-F37</f>
        <v>35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4</v>
      </c>
      <c r="F39" s="84">
        <v>4</v>
      </c>
      <c r="G39" s="84"/>
      <c r="H39" s="84">
        <v>3</v>
      </c>
      <c r="I39" s="84">
        <v>3</v>
      </c>
      <c r="J39" s="84">
        <v>1</v>
      </c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3733</v>
      </c>
      <c r="F40" s="94">
        <v>2637</v>
      </c>
      <c r="G40" s="94">
        <v>27</v>
      </c>
      <c r="H40" s="94">
        <v>2622</v>
      </c>
      <c r="I40" s="94">
        <v>1671</v>
      </c>
      <c r="J40" s="94">
        <v>1111</v>
      </c>
      <c r="K40" s="94">
        <v>133</v>
      </c>
      <c r="L40" s="91">
        <f>E40-F40</f>
        <v>1096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3237</v>
      </c>
      <c r="F41" s="84">
        <v>3007</v>
      </c>
      <c r="G41" s="84"/>
      <c r="H41" s="84">
        <v>2894</v>
      </c>
      <c r="I41" s="121" t="s">
        <v>210</v>
      </c>
      <c r="J41" s="84">
        <v>343</v>
      </c>
      <c r="K41" s="84"/>
      <c r="L41" s="91">
        <f>E41-F41</f>
        <v>230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34</v>
      </c>
      <c r="F42" s="84">
        <v>34</v>
      </c>
      <c r="G42" s="84"/>
      <c r="H42" s="84">
        <v>33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5</v>
      </c>
      <c r="F43" s="84">
        <v>5</v>
      </c>
      <c r="G43" s="84"/>
      <c r="H43" s="84">
        <v>5</v>
      </c>
      <c r="I43" s="84">
        <v>4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3242</v>
      </c>
      <c r="F45" s="84">
        <f aca="true" t="shared" si="0" ref="F45:K45">F41+F43+F44</f>
        <v>3012</v>
      </c>
      <c r="G45" s="84">
        <f t="shared" si="0"/>
        <v>0</v>
      </c>
      <c r="H45" s="84">
        <f t="shared" si="0"/>
        <v>2899</v>
      </c>
      <c r="I45" s="84">
        <f>I43+I44</f>
        <v>4</v>
      </c>
      <c r="J45" s="84">
        <f t="shared" si="0"/>
        <v>343</v>
      </c>
      <c r="K45" s="84">
        <f t="shared" si="0"/>
        <v>0</v>
      </c>
      <c r="L45" s="91">
        <f>E45-F45</f>
        <v>230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10069</v>
      </c>
      <c r="F46" s="84">
        <f t="shared" si="1"/>
        <v>8360</v>
      </c>
      <c r="G46" s="84">
        <f t="shared" si="1"/>
        <v>36</v>
      </c>
      <c r="H46" s="84">
        <f t="shared" si="1"/>
        <v>8203</v>
      </c>
      <c r="I46" s="84">
        <f t="shared" si="1"/>
        <v>3579</v>
      </c>
      <c r="J46" s="84">
        <f t="shared" si="1"/>
        <v>1866</v>
      </c>
      <c r="K46" s="84">
        <f t="shared" si="1"/>
        <v>300</v>
      </c>
      <c r="L46" s="91">
        <f>E46-F46</f>
        <v>1709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&amp;L57614958&amp;C&amp;R2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293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43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73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8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/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4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9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8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&amp;L57614958&amp;C&amp;R3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287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233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8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9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44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4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6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28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1017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21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5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588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880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816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1969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1764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33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107152083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16747860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39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331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6804</v>
      </c>
      <c r="F58" s="109">
        <f>F59+F62+F63+F64</f>
        <v>1105</v>
      </c>
      <c r="G58" s="109">
        <f>G59+G62+G63+G64</f>
        <v>232</v>
      </c>
      <c r="H58" s="109">
        <f>H59+H62+H63+H64</f>
        <v>44</v>
      </c>
      <c r="I58" s="109">
        <f>I59+I62+I63+I64</f>
        <v>18</v>
      </c>
    </row>
    <row r="59" spans="1:9" ht="13.5" customHeight="1">
      <c r="A59" s="225" t="s">
        <v>103</v>
      </c>
      <c r="B59" s="225"/>
      <c r="C59" s="225"/>
      <c r="D59" s="225"/>
      <c r="E59" s="94">
        <v>2472</v>
      </c>
      <c r="F59" s="94">
        <v>117</v>
      </c>
      <c r="G59" s="94">
        <v>50</v>
      </c>
      <c r="H59" s="94">
        <v>10</v>
      </c>
      <c r="I59" s="94">
        <v>4</v>
      </c>
    </row>
    <row r="60" spans="1:9" ht="13.5" customHeight="1">
      <c r="A60" s="328" t="s">
        <v>203</v>
      </c>
      <c r="B60" s="329"/>
      <c r="C60" s="329"/>
      <c r="D60" s="330"/>
      <c r="E60" s="86">
        <v>139</v>
      </c>
      <c r="F60" s="86">
        <v>85</v>
      </c>
      <c r="G60" s="86">
        <v>48</v>
      </c>
      <c r="H60" s="86">
        <v>10</v>
      </c>
      <c r="I60" s="86">
        <v>4</v>
      </c>
    </row>
    <row r="61" spans="1:9" ht="13.5" customHeight="1">
      <c r="A61" s="328" t="s">
        <v>204</v>
      </c>
      <c r="B61" s="329"/>
      <c r="C61" s="329"/>
      <c r="D61" s="330"/>
      <c r="E61" s="86">
        <v>2149</v>
      </c>
      <c r="F61" s="86">
        <v>8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25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1461</v>
      </c>
      <c r="F63" s="84">
        <v>932</v>
      </c>
      <c r="G63" s="84">
        <v>181</v>
      </c>
      <c r="H63" s="84">
        <v>34</v>
      </c>
      <c r="I63" s="84">
        <v>14</v>
      </c>
    </row>
    <row r="64" spans="1:9" ht="13.5" customHeight="1">
      <c r="A64" s="225" t="s">
        <v>108</v>
      </c>
      <c r="B64" s="225"/>
      <c r="C64" s="225"/>
      <c r="D64" s="225"/>
      <c r="E64" s="84">
        <v>2846</v>
      </c>
      <c r="F64" s="84">
        <v>52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2703</v>
      </c>
      <c r="G68" s="115">
        <v>38927208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846</v>
      </c>
      <c r="G69" s="117">
        <v>35402687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1857</v>
      </c>
      <c r="G70" s="117">
        <v>3524521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968</v>
      </c>
      <c r="G71" s="115">
        <v>517079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</v>
      </c>
      <c r="G74" s="117">
        <v>664088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&amp;L57614958&amp;C&amp;R4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16.077170418006432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41.5617128463476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13.333333333333334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11.971197119711972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98.122009569378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1171.857142857143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1438.4285714285713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28</v>
      </c>
    </row>
    <row r="13" spans="1:4" ht="16.5" customHeight="1">
      <c r="A13" s="328" t="s">
        <v>203</v>
      </c>
      <c r="B13" s="330"/>
      <c r="C13" s="10">
        <v>11</v>
      </c>
      <c r="D13" s="94">
        <v>207</v>
      </c>
    </row>
    <row r="14" spans="1:4" ht="16.5" customHeight="1">
      <c r="A14" s="328" t="s">
        <v>204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53</v>
      </c>
    </row>
    <row r="16" spans="1:4" ht="16.5" customHeight="1">
      <c r="A16" s="331" t="s">
        <v>104</v>
      </c>
      <c r="B16" s="331"/>
      <c r="C16" s="10">
        <v>14</v>
      </c>
      <c r="D16" s="84">
        <v>138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&amp;L57614958&amp;C&amp;R5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2021-09-02T06:14:55Z</cp:lastPrinted>
  <dcterms:created xsi:type="dcterms:W3CDTF">2004-04-20T14:33:35Z</dcterms:created>
  <dcterms:modified xsi:type="dcterms:W3CDTF">2022-02-03T08:11:52Z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57614958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