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<sst xmlns="http://schemas.openxmlformats.org/spreadsheetml/2006/main" count="290" uniqueCount="218">
  <si>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</si>
  <si>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</si>
  <si>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</si>
  <si>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</si>
  <si>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</si>
  <si>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</si>
  <si>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</si>
  <si>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</si>
  <si>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</si>
  <si>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</si>
  <si>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</si>
  <si>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</si>
  <si>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</si>
  <si>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</si>
  <si>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</si>
  <si>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</si>
  <si>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</si>
  <si>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</si>
  <si>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</si>
  <si>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</si>
  <si>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</si>
  <si>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</si>
  <si>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</si>
  <si>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</si>
  <si>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</si>
  <si>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</si>
  <si>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</si>
  <si>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</si>
  <si>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</si>
  <si>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</si>
  <si>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</si>
  <si>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</si>
  <si>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</si>
  <si>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</si>
  <si>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</si>
  <si>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</si>
  <si>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</si>
  <si>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</si>
  <si>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</si>
  <si>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</si>
  <si>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</si>
  <si>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</si>
  <si>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</si>
  <si>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</si>
  <si>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</si>
  <si>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</si>
  <si>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</si>
  <si>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</si>
  <si>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</si>
  <si>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</si>
  <si>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</si>
  <si>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</si>
  <si>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</si>
  <si>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</si>
  <si>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</si>
  <si>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</si>
  <si>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</si>
  <si>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</si>
  <si>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</si>
  <si>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</si>
  <si>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</si>
  <si>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</si>
  <si>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</si>
  <si>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</si>
  <si>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</si>
  <si>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</si>
  <si>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</si>
  <si>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</si>
  <si>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</si>
  <si>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</si>
  <si>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</si>
  <si>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</si>
  <si>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</si>
  <si>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</si>
  <si>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</si>
  <si>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</si>
  <si>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</si>
  <si>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</si>
  <si>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</si>
  <si>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</si>
  <si>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</si>
  <si>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</si>
  <si>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</si>
  <si>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</si>
  <si>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</si>
  <si>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</si>
  <si>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</si>
  <si>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</si>
  <si>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</si>
  <si>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</si>
  <si>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</si>
  <si>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</si>
  <si>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</si>
  <si>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</si>
  <si>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</si>
  <si>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</si>
  <si>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</si>
  <si>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</si>
  <si>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</si>
  <si>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</si>
  <si>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</si>
  <si>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</si>
  <si>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</si>
  <si>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</si>
  <si>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</si>
  <si>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</si>
  <si>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</si>
  <si>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</si>
  <si>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</si>
  <si>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</si>
  <si>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</si>
  <si>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</si>
  <si>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</si>
  <si>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</si>
  <si>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</si>
  <si>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</si>
  <si>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</si>
  <si>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</si>
  <si>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</si>
  <si>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</si>
  <si>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</si>
  <si>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</si>
  <si>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</si>
  <si>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</si>
  <si>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</si>
  <si>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</si>
  <si>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</si>
  <si>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</si>
  <si>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</si>
  <si>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</si>
  <si>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</si>
  <si>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</si>
  <si>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</si>
  <si>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</si>
  <si>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</si>
  <si>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</si>
  <si>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</si>
  <si>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</si>
  <si>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</si>
  <si>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</si>
  <si>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</si>
  <si>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</si>
  <si>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</si>
  <si>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</si>
  <si>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</si>
  <si>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</si>
  <si>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</si>
  <si>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</si>
  <si>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</si>
  <si>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</si>
  <si>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</si>
  <si>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</si>
  <si>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</si>
  <si>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</si>
  <si>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</si>
  <si>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</si>
  <si>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</si>
  <si>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</si>
  <si>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</si>
  <si>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</si>
  <si>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</si>
  <si>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</si>
  <si>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</si>
  <si>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</si>
  <si>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</si>
  <si>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</si>
  <si>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</si>
  <si>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</si>
  <si>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</si>
  <si>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</si>
  <si>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</si>
  <si>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</si>
  <si>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</si>
  <si>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</si>
  <si>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</si>
  <si>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</si>
  <si>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</si>
  <si>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</si>
  <si>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</si>
  <si>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</si>
  <si>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</si>
  <si>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</si>
  <si>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</si>
  <si>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</si>
  <si>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</si>
  <si>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</si>
  <si>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</si>
  <si>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</si>
  <si>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</si>
  <si>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</si>
  <si>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</si>
  <si>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</si>
  <si>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</si>
  <si>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</si>
  <si>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</si>
  <si>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</si>
  <si>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</si>
  <si>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</si>
  <si>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</si>
  <si>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</si>
  <si>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</si>
  <si>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</si>
  <si>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</si>
  <si>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</si>
  <si>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</si>
  <si>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</si>
  <si>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</si>
  <si>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</si>
  <si>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Біляївський районний суд Одеської області</t>
  </si>
  <si>
    <t>67600.м. Біляївка.вул. Кіпенка 1</t>
  </si>
  <si>
    <t>Доручення судів України / іноземних судів</t>
  </si>
  <si>
    <t xml:space="preserve">Розглянуто справ судом присяжних </t>
  </si>
  <si>
    <t>О.І. Трушина</t>
  </si>
  <si>
    <t xml:space="preserve">С.С. Доня </t>
  </si>
  <si>
    <t>098-218-33-63</t>
  </si>
  <si>
    <t>(04852) 2-55-07</t>
  </si>
  <si>
    <t>inbox@bl.od.court.gov.ua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</si>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</sst>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&amp;LC3F7D394&amp;C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546</v>
      </c>
      <c r="F6" s="105">
        <v>293</v>
      </c>
      <c r="G6" s="105">
        <v>13</v>
      </c>
      <c r="H6" s="105">
        <v>226</v>
      </c>
      <c r="I6" s="105" t="s">
        <v>206</v>
      </c>
      <c r="J6" s="105">
        <v>320</v>
      </c>
      <c r="K6" s="84">
        <v>123</v>
      </c>
      <c r="L6" s="91">
        <f>E6-F6</f>
        <v>253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1983</v>
      </c>
      <c r="F7" s="105">
        <v>1969</v>
      </c>
      <c r="G7" s="105">
        <v>1</v>
      </c>
      <c r="H7" s="105">
        <v>1967</v>
      </c>
      <c r="I7" s="105">
        <v>1697</v>
      </c>
      <c r="J7" s="105">
        <v>16</v>
      </c>
      <c r="K7" s="84"/>
      <c r="L7" s="91">
        <f>E7-F7</f>
        <v>14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155</v>
      </c>
      <c r="F9" s="105">
        <v>135</v>
      </c>
      <c r="G9" s="105"/>
      <c r="H9" s="85">
        <v>125</v>
      </c>
      <c r="I9" s="105">
        <v>96</v>
      </c>
      <c r="J9" s="105">
        <v>30</v>
      </c>
      <c r="K9" s="84"/>
      <c r="L9" s="91">
        <f>E9-F9</f>
        <v>20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1</v>
      </c>
      <c r="G10" s="105"/>
      <c r="H10" s="105">
        <v>1</v>
      </c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</v>
      </c>
      <c r="F12" s="105">
        <v>5</v>
      </c>
      <c r="G12" s="105"/>
      <c r="H12" s="105">
        <v>5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15</v>
      </c>
      <c r="F13" s="105">
        <v>1</v>
      </c>
      <c r="G13" s="105"/>
      <c r="H13" s="105"/>
      <c r="I13" s="105"/>
      <c r="J13" s="105">
        <v>15</v>
      </c>
      <c r="K13" s="84">
        <v>1</v>
      </c>
      <c r="L13" s="91">
        <f>E13-F13</f>
        <v>14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2707</v>
      </c>
      <c r="F16" s="86">
        <f>SUM(F6:F15)</f>
        <v>2405</v>
      </c>
      <c r="G16" s="86">
        <f>SUM(G6:G15)</f>
        <v>14</v>
      </c>
      <c r="H16" s="86">
        <f>SUM(H6:H15)</f>
        <v>2324</v>
      </c>
      <c r="I16" s="86">
        <f>SUM(I6:I15)</f>
        <v>1793</v>
      </c>
      <c r="J16" s="86">
        <f>SUM(J6:J15)</f>
        <v>383</v>
      </c>
      <c r="K16" s="86">
        <f>SUM(K6:K15)</f>
        <v>124</v>
      </c>
      <c r="L16" s="91">
        <f>E16-F16</f>
        <v>302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53</v>
      </c>
      <c r="F17" s="84">
        <v>49</v>
      </c>
      <c r="G17" s="84">
        <v>2</v>
      </c>
      <c r="H17" s="84">
        <v>52</v>
      </c>
      <c r="I17" s="84">
        <v>30</v>
      </c>
      <c r="J17" s="84">
        <v>1</v>
      </c>
      <c r="K17" s="84"/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32</v>
      </c>
      <c r="F18" s="84">
        <v>31</v>
      </c>
      <c r="G18" s="84">
        <v>1</v>
      </c>
      <c r="H18" s="84">
        <v>29</v>
      </c>
      <c r="I18" s="84">
        <v>20</v>
      </c>
      <c r="J18" s="84">
        <v>3</v>
      </c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58</v>
      </c>
      <c r="F25" s="94">
        <v>55</v>
      </c>
      <c r="G25" s="94">
        <v>2</v>
      </c>
      <c r="H25" s="94">
        <v>54</v>
      </c>
      <c r="I25" s="94">
        <v>22</v>
      </c>
      <c r="J25" s="94">
        <v>4</v>
      </c>
      <c r="K25" s="94"/>
      <c r="L25" s="91">
        <f>E25-F25</f>
        <v>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480</v>
      </c>
      <c r="F26" s="84">
        <v>461</v>
      </c>
      <c r="G26" s="84"/>
      <c r="H26" s="84">
        <v>460</v>
      </c>
      <c r="I26" s="84">
        <v>313</v>
      </c>
      <c r="J26" s="84">
        <v>20</v>
      </c>
      <c r="K26" s="84"/>
      <c r="L26" s="91">
        <f>E26-F26</f>
        <v>19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9</v>
      </c>
      <c r="F27" s="84">
        <v>9</v>
      </c>
      <c r="G27" s="84"/>
      <c r="H27" s="84">
        <v>9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1394</v>
      </c>
      <c r="F28" s="84">
        <v>1292</v>
      </c>
      <c r="G28" s="84">
        <v>1</v>
      </c>
      <c r="H28" s="84">
        <v>1304</v>
      </c>
      <c r="I28" s="84">
        <v>1136</v>
      </c>
      <c r="J28" s="84">
        <v>90</v>
      </c>
      <c r="K28" s="84"/>
      <c r="L28" s="91">
        <f>E28-F28</f>
        <v>102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1971</v>
      </c>
      <c r="F29" s="84">
        <v>1164</v>
      </c>
      <c r="G29" s="84">
        <v>16</v>
      </c>
      <c r="H29" s="84">
        <v>1020</v>
      </c>
      <c r="I29" s="84">
        <v>771</v>
      </c>
      <c r="J29" s="84">
        <v>951</v>
      </c>
      <c r="K29" s="84">
        <v>163</v>
      </c>
      <c r="L29" s="91">
        <f>E29-F29</f>
        <v>807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121</v>
      </c>
      <c r="F30" s="84">
        <v>115</v>
      </c>
      <c r="G30" s="84"/>
      <c r="H30" s="84">
        <v>116</v>
      </c>
      <c r="I30" s="84">
        <v>107</v>
      </c>
      <c r="J30" s="84">
        <v>5</v>
      </c>
      <c r="K30" s="84"/>
      <c r="L30" s="91">
        <f>E30-F30</f>
        <v>6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170</v>
      </c>
      <c r="F31" s="84">
        <v>107</v>
      </c>
      <c r="G31" s="84"/>
      <c r="H31" s="84">
        <v>110</v>
      </c>
      <c r="I31" s="84">
        <v>94</v>
      </c>
      <c r="J31" s="84">
        <v>60</v>
      </c>
      <c r="K31" s="84">
        <v>8</v>
      </c>
      <c r="L31" s="91">
        <f>E31-F31</f>
        <v>63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15</v>
      </c>
      <c r="F32" s="84">
        <v>13</v>
      </c>
      <c r="G32" s="84"/>
      <c r="H32" s="84">
        <v>13</v>
      </c>
      <c r="I32" s="84">
        <v>8</v>
      </c>
      <c r="J32" s="84">
        <v>2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4</v>
      </c>
      <c r="F33" s="84">
        <v>3</v>
      </c>
      <c r="G33" s="84"/>
      <c r="H33" s="84">
        <v>3</v>
      </c>
      <c r="I33" s="84">
        <v>1</v>
      </c>
      <c r="J33" s="84">
        <v>1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23</v>
      </c>
      <c r="F36" s="84">
        <v>18</v>
      </c>
      <c r="G36" s="84">
        <v>2</v>
      </c>
      <c r="H36" s="84">
        <v>19</v>
      </c>
      <c r="I36" s="84">
        <v>3</v>
      </c>
      <c r="J36" s="84">
        <v>4</v>
      </c>
      <c r="K36" s="84">
        <v>1</v>
      </c>
      <c r="L36" s="91">
        <f>E36-F36</f>
        <v>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199</v>
      </c>
      <c r="F37" s="84">
        <v>182</v>
      </c>
      <c r="G37" s="84"/>
      <c r="H37" s="84">
        <v>164</v>
      </c>
      <c r="I37" s="84">
        <v>117</v>
      </c>
      <c r="J37" s="84">
        <v>35</v>
      </c>
      <c r="K37" s="84">
        <v>1</v>
      </c>
      <c r="L37" s="91">
        <f>E37-F37</f>
        <v>17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2</v>
      </c>
      <c r="G39" s="84"/>
      <c r="H39" s="84">
        <v>3</v>
      </c>
      <c r="I39" s="84">
        <v>2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3150</v>
      </c>
      <c r="F40" s="94">
        <v>2220</v>
      </c>
      <c r="G40" s="94">
        <v>19</v>
      </c>
      <c r="H40" s="94">
        <v>1982</v>
      </c>
      <c r="I40" s="94">
        <v>1310</v>
      </c>
      <c r="J40" s="94">
        <v>1168</v>
      </c>
      <c r="K40" s="94">
        <v>173</v>
      </c>
      <c r="L40" s="91">
        <f>E40-F40</f>
        <v>930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2775</v>
      </c>
      <c r="F41" s="84">
        <v>2644</v>
      </c>
      <c r="G41" s="84"/>
      <c r="H41" s="84">
        <v>2537</v>
      </c>
      <c r="I41" s="84" t="s">
        <v>206</v>
      </c>
      <c r="J41" s="84">
        <v>238</v>
      </c>
      <c r="K41" s="84"/>
      <c r="L41" s="91">
        <f>E41-F41</f>
        <v>131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14</v>
      </c>
      <c r="F42" s="84">
        <v>12</v>
      </c>
      <c r="G42" s="84"/>
      <c r="H42" s="84">
        <v>14</v>
      </c>
      <c r="I42" s="84" t="s">
        <v>206</v>
      </c>
      <c r="J42" s="84"/>
      <c r="K42" s="84"/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14</v>
      </c>
      <c r="F43" s="84">
        <v>12</v>
      </c>
      <c r="G43" s="84"/>
      <c r="H43" s="84">
        <v>14</v>
      </c>
      <c r="I43" s="84">
        <v>6</v>
      </c>
      <c r="J43" s="84"/>
      <c r="K43" s="84"/>
      <c r="L43" s="91">
        <f>E43-F43</f>
        <v>2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2792</v>
      </c>
      <c r="F45" s="84">
        <f>F41+F43+F44</f>
        <v>2659</v>
      </c>
      <c r="G45" s="84">
        <f>G41+G43+G44</f>
        <v>0</v>
      </c>
      <c r="H45" s="84">
        <f>H41+H43+H44</f>
        <v>2554</v>
      </c>
      <c r="I45" s="84">
        <f>I43+I44</f>
        <v>6</v>
      </c>
      <c r="J45" s="84">
        <f>J41+J43+J44</f>
        <v>238</v>
      </c>
      <c r="K45" s="84">
        <f>K41+K43+K44</f>
        <v>0</v>
      </c>
      <c r="L45" s="91">
        <f>E45-F45</f>
        <v>133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8707</v>
      </c>
      <c r="F46" s="84">
        <f t="shared" si="0"/>
        <v>7339</v>
      </c>
      <c r="G46" s="84">
        <f t="shared" si="0"/>
        <v>35</v>
      </c>
      <c r="H46" s="84">
        <f t="shared" si="0"/>
        <v>6914</v>
      </c>
      <c r="I46" s="84">
        <f t="shared" si="0"/>
        <v>3131</v>
      </c>
      <c r="J46" s="84">
        <f t="shared" si="0"/>
        <v>1793</v>
      </c>
      <c r="K46" s="84">
        <f t="shared" si="0"/>
        <v>297</v>
      </c>
      <c r="L46" s="91">
        <f>E46-F46</f>
        <v>1368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&amp;LC3F7D394&amp;C&amp;R2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291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39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81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16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132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9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&amp;LC3F7D394&amp;C&amp;R3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226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174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9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44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869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20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58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421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482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456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1790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1360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68308381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16543274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294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52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11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7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5646</v>
      </c>
      <c r="F57" s="115">
        <f>F58+F61+F62+F63</f>
        <v>1068</v>
      </c>
      <c r="G57" s="115">
        <f>G58+G61+G62+G63</f>
        <v>176</v>
      </c>
      <c r="H57" s="115">
        <f>H58+H61+H62+H63</f>
        <v>19</v>
      </c>
      <c r="I57" s="115">
        <f>I58+I61+I62+I63</f>
        <v>5</v>
      </c>
    </row>
    <row r="58" spans="1:9" ht="13.5" customHeight="1">
      <c r="A58" s="219" t="s">
        <v>103</v>
      </c>
      <c r="B58" s="219"/>
      <c r="C58" s="219"/>
      <c r="D58" s="219"/>
      <c r="E58" s="94">
        <v>2148</v>
      </c>
      <c r="F58" s="94">
        <v>136</v>
      </c>
      <c r="G58" s="94">
        <v>30</v>
      </c>
      <c r="H58" s="94">
        <v>7</v>
      </c>
      <c r="I58" s="94">
        <v>3</v>
      </c>
    </row>
    <row r="59" spans="1:9" ht="13.5" customHeight="1">
      <c r="A59" s="284" t="s">
        <v>204</v>
      </c>
      <c r="B59" s="285"/>
      <c r="C59" s="285"/>
      <c r="D59" s="286"/>
      <c r="E59" s="86">
        <v>92</v>
      </c>
      <c r="F59" s="86">
        <v>95</v>
      </c>
      <c r="G59" s="86">
        <v>29</v>
      </c>
      <c r="H59" s="86">
        <v>7</v>
      </c>
      <c r="I59" s="86">
        <v>3</v>
      </c>
    </row>
    <row r="60" spans="1:9" ht="13.5" customHeight="1">
      <c r="A60" s="284" t="s">
        <v>205</v>
      </c>
      <c r="B60" s="285"/>
      <c r="C60" s="285"/>
      <c r="D60" s="286"/>
      <c r="E60" s="86">
        <v>1950</v>
      </c>
      <c r="F60" s="86">
        <v>17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39</v>
      </c>
      <c r="F61" s="84">
        <v>15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951</v>
      </c>
      <c r="F62" s="84">
        <v>872</v>
      </c>
      <c r="G62" s="84">
        <v>145</v>
      </c>
      <c r="H62" s="84">
        <v>12</v>
      </c>
      <c r="I62" s="84">
        <v>2</v>
      </c>
    </row>
    <row r="63" spans="1:9" ht="13.5" customHeight="1">
      <c r="A63" s="219" t="s">
        <v>108</v>
      </c>
      <c r="B63" s="219"/>
      <c r="C63" s="219"/>
      <c r="D63" s="219"/>
      <c r="E63" s="84">
        <v>2508</v>
      </c>
      <c r="F63" s="84">
        <v>45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2330</v>
      </c>
      <c r="G67" s="108">
        <v>11692487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586</v>
      </c>
      <c r="G68" s="88">
        <v>8137504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1744</v>
      </c>
      <c r="G69" s="88">
        <v>3554983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876</v>
      </c>
      <c r="G70" s="108">
        <v>459198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2197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&amp;LC3F7D394&amp;C&amp;R4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16.56441717791411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32.37597911227154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14.811643835616438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94.20902030249353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987.7142857142857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1243.857142857143</v>
      </c>
    </row>
    <row r="11" spans="1:4" ht="16.5" customHeight="1">
      <c r="A11" s="209" t="s">
        <v>62</v>
      </c>
      <c r="B11" s="211"/>
      <c r="C11" s="10">
        <v>9</v>
      </c>
      <c r="D11" s="84">
        <v>60</v>
      </c>
    </row>
    <row r="12" spans="1:4" ht="16.5" customHeight="1">
      <c r="A12" s="272" t="s">
        <v>103</v>
      </c>
      <c r="B12" s="272"/>
      <c r="C12" s="10">
        <v>10</v>
      </c>
      <c r="D12" s="84">
        <v>26</v>
      </c>
    </row>
    <row r="13" spans="1:4" ht="16.5" customHeight="1">
      <c r="A13" s="284" t="s">
        <v>204</v>
      </c>
      <c r="B13" s="286"/>
      <c r="C13" s="10">
        <v>11</v>
      </c>
      <c r="D13" s="94">
        <v>199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64</v>
      </c>
    </row>
    <row r="16" spans="1:4" ht="16.5" customHeight="1">
      <c r="A16" s="272" t="s">
        <v>104</v>
      </c>
      <c r="B16" s="272"/>
      <c r="C16" s="10">
        <v>14</v>
      </c>
      <c r="D16" s="84">
        <v>138</v>
      </c>
    </row>
    <row r="17" spans="1:5" ht="16.5" customHeight="1">
      <c r="A17" s="272" t="s">
        <v>108</v>
      </c>
      <c r="B17" s="27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&amp;LC3F7D394&amp;C&amp;R5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2020-09-01T06:11:52Z</cp:lastPrinted>
  <dcterms:created xsi:type="dcterms:W3CDTF">2004-04-20T14:33:35Z</dcterms:created>
  <dcterms:modified xsi:type="dcterms:W3CDTF">2021-01-26T11:38:15Z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C3F7D394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