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<sst xmlns="http://schemas.openxmlformats.org/spreadsheetml/2006/main" count="295" uniqueCount="222">
  <si>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</si>
  <si>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</si>
  <si>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</si>
  <si>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</si>
  <si>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</si>
  <si>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</si>
  <si>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</si>
  <si>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</si>
  <si>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</si>
  <si>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</si>
  <si>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</si>
  <si>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</si>
  <si>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</si>
  <si>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</si>
  <si>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</si>
  <si>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</si>
  <si>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</si>
  <si>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</si>
  <si>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</si>
  <si>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</si>
  <si>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</si>
  <si>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</si>
  <si>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</si>
  <si>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</si>
  <si>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</si>
  <si>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</si>
  <si>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</si>
  <si>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</si>
  <si>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</si>
  <si>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</si>
  <si>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</si>
  <si>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</si>
  <si>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</si>
  <si>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</si>
  <si>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</si>
  <si>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</si>
  <si>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</si>
  <si>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</si>
  <si>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</si>
  <si>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</si>
  <si>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</si>
  <si>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</si>
  <si>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</si>
  <si>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</si>
  <si>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</si>
  <si>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</si>
  <si>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</si>
  <si>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</si>
  <si>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</si>
  <si>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</si>
  <si>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</si>
  <si>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</si>
  <si>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</si>
  <si>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</si>
  <si>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</si>
  <si>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</si>
  <si>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</si>
  <si>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</si>
  <si>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</si>
  <si>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</si>
  <si>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</si>
  <si>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</si>
  <si>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</si>
  <si>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</si>
  <si>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</si>
  <si>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</si>
  <si>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</si>
  <si>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</si>
  <si>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</si>
  <si>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</si>
  <si>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</si>
  <si>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</si>
  <si>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</si>
  <si>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</si>
  <si>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</si>
  <si>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</si>
  <si>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</si>
  <si>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</si>
  <si>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</si>
  <si>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</si>
  <si>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</si>
  <si>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</si>
  <si>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</si>
  <si>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</si>
  <si>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</si>
  <si>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</si>
  <si>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</si>
  <si>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</si>
  <si>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</si>
  <si>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</si>
  <si>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</si>
  <si>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</si>
  <si>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</si>
  <si>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</si>
  <si>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</si>
  <si>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</si>
  <si>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</si>
  <si>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</si>
  <si>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</si>
  <si>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</si>
  <si>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</si>
  <si>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</si>
  <si>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</si>
  <si>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</si>
  <si>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</si>
  <si>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</si>
  <si>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</si>
  <si>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</si>
  <si>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</si>
  <si>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</si>
  <si>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</si>
  <si>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</si>
  <si>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</si>
  <si>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</si>
  <si>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</si>
  <si>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</si>
  <si>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</si>
  <si>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</si>
  <si>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</si>
  <si>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</si>
  <si>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</si>
  <si>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</si>
  <si>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</si>
  <si>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</si>
  <si>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</si>
  <si>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</si>
  <si>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</si>
  <si>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</si>
  <si>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</si>
  <si>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</si>
  <si>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</si>
  <si>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</si>
  <si>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</si>
  <si>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</si>
  <si>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</si>
  <si>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</si>
  <si>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</si>
  <si>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</si>
  <si>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</si>
  <si>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</si>
  <si>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</si>
  <si>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</si>
  <si>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</si>
  <si>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</si>
  <si>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</si>
  <si>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</si>
  <si>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</si>
  <si>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</si>
  <si>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</si>
  <si>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</si>
  <si>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</si>
  <si>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</si>
  <si>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</si>
  <si>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</si>
  <si>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</si>
  <si>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</si>
  <si>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</si>
  <si>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</si>
  <si>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</si>
  <si>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</si>
  <si>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</si>
  <si>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</si>
  <si>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</si>
  <si>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</si>
  <si>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</si>
  <si>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</si>
  <si>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</si>
  <si>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</si>
  <si>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</si>
  <si>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</si>
  <si>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</si>
  <si>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</si>
  <si>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</si>
  <si>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</si>
  <si>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</si>
  <si>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</si>
  <si>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</si>
  <si>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</si>
  <si>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</si>
  <si>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</si>
  <si>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</si>
  <si>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</si>
  <si>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</si>
  <si>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</si>
  <si>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</si>
  <si>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</si>
  <si>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</si>
  <si>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</si>
  <si>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</si>
  <si>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</si>
  <si>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</si>
  <si>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</si>
  <si>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</si>
  <si>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</si>
  <si>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</si>
  <si>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</si>
  <si>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</si>
  <si>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</si>
  <si>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</si>
  <si>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</si>
  <si>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</si>
  <si>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</si>
  <si>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</si>
  <si>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</si>
  <si>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</si>
  <si>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</si>
  <si>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</si>
  <si>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</si>
  <si>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</si>
  <si>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</si>
  <si>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</si>
  <si>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</si>
  <si>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Біляївський районний суд Одеської області</t>
  </si>
  <si>
    <t>67600.м. Біляївка.вул. Кіпенка 1</t>
  </si>
  <si>
    <t>Доручення судів України / іноземних судів</t>
  </si>
  <si>
    <t xml:space="preserve">Розглянуто справ судом присяжних </t>
  </si>
  <si>
    <t>С.М. Драніков</t>
  </si>
  <si>
    <t xml:space="preserve">С.С. Доня </t>
  </si>
  <si>
    <t>098-218-33-63</t>
  </si>
  <si>
    <t>(04852) 2-55-07</t>
  </si>
  <si>
    <t>inbox@bl.od.court.gov.ua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</si>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</sst>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&amp;LE8DFCEFA&amp;C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686</v>
      </c>
      <c r="F6" s="103">
        <v>339</v>
      </c>
      <c r="G6" s="103">
        <v>5</v>
      </c>
      <c r="H6" s="103">
        <v>334</v>
      </c>
      <c r="I6" s="121" t="s">
        <v>208</v>
      </c>
      <c r="J6" s="103">
        <v>352</v>
      </c>
      <c r="K6" s="84">
        <v>139</v>
      </c>
      <c r="L6" s="91">
        <f>E6-F6</f>
        <v>347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2900</v>
      </c>
      <c r="F7" s="103">
        <v>2888</v>
      </c>
      <c r="G7" s="103">
        <v>2</v>
      </c>
      <c r="H7" s="103">
        <v>2883</v>
      </c>
      <c r="I7" s="103">
        <v>2482</v>
      </c>
      <c r="J7" s="103">
        <v>17</v>
      </c>
      <c r="K7" s="84"/>
      <c r="L7" s="91">
        <f>E7-F7</f>
        <v>12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238</v>
      </c>
      <c r="F9" s="103">
        <v>193</v>
      </c>
      <c r="G9" s="103"/>
      <c r="H9" s="85">
        <v>211</v>
      </c>
      <c r="I9" s="103">
        <v>183</v>
      </c>
      <c r="J9" s="103">
        <v>27</v>
      </c>
      <c r="K9" s="84">
        <v>2</v>
      </c>
      <c r="L9" s="91">
        <f>E9-F9</f>
        <v>45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/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14</v>
      </c>
      <c r="F12" s="103">
        <v>13</v>
      </c>
      <c r="G12" s="103"/>
      <c r="H12" s="103">
        <v>14</v>
      </c>
      <c r="I12" s="103">
        <v>3</v>
      </c>
      <c r="J12" s="103"/>
      <c r="K12" s="84"/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4</v>
      </c>
      <c r="F13" s="103"/>
      <c r="G13" s="103"/>
      <c r="H13" s="103">
        <v>2</v>
      </c>
      <c r="I13" s="103"/>
      <c r="J13" s="103">
        <v>2</v>
      </c>
      <c r="K13" s="84"/>
      <c r="L13" s="91">
        <f>E13-F13</f>
        <v>4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26</v>
      </c>
      <c r="F15" s="106">
        <v>21</v>
      </c>
      <c r="G15" s="106"/>
      <c r="H15" s="106">
        <v>25</v>
      </c>
      <c r="I15" s="106">
        <v>20</v>
      </c>
      <c r="J15" s="106">
        <v>1</v>
      </c>
      <c r="K15" s="94">
        <v>1</v>
      </c>
      <c r="L15" s="91">
        <f>E15-F15</f>
        <v>5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3870</v>
      </c>
      <c r="F16" s="84">
        <f>SUM(F6:F15)</f>
        <v>3455</v>
      </c>
      <c r="G16" s="84">
        <f>SUM(G6:G15)</f>
        <v>7</v>
      </c>
      <c r="H16" s="84">
        <f>SUM(H6:H15)</f>
        <v>3470</v>
      </c>
      <c r="I16" s="84">
        <f>SUM(I6:I15)</f>
        <v>2689</v>
      </c>
      <c r="J16" s="84">
        <f>SUM(J6:J15)</f>
        <v>400</v>
      </c>
      <c r="K16" s="84">
        <f>SUM(K6:K15)</f>
        <v>143</v>
      </c>
      <c r="L16" s="91">
        <f>E16-F16</f>
        <v>415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44</v>
      </c>
      <c r="F17" s="84">
        <v>43</v>
      </c>
      <c r="G17" s="84">
        <v>2</v>
      </c>
      <c r="H17" s="84">
        <v>41</v>
      </c>
      <c r="I17" s="84">
        <v>31</v>
      </c>
      <c r="J17" s="84">
        <v>3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38</v>
      </c>
      <c r="F18" s="84">
        <v>31</v>
      </c>
      <c r="G18" s="84">
        <v>1</v>
      </c>
      <c r="H18" s="84">
        <v>33</v>
      </c>
      <c r="I18" s="84">
        <v>13</v>
      </c>
      <c r="J18" s="84">
        <v>5</v>
      </c>
      <c r="K18" s="84"/>
      <c r="L18" s="91">
        <f>E18-F18</f>
        <v>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52</v>
      </c>
      <c r="F25" s="94">
        <v>45</v>
      </c>
      <c r="G25" s="94">
        <v>2</v>
      </c>
      <c r="H25" s="94">
        <v>44</v>
      </c>
      <c r="I25" s="94">
        <v>14</v>
      </c>
      <c r="J25" s="94">
        <v>8</v>
      </c>
      <c r="K25" s="94"/>
      <c r="L25" s="91">
        <f>E25-F25</f>
        <v>7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577</v>
      </c>
      <c r="F26" s="84">
        <v>564</v>
      </c>
      <c r="G26" s="84"/>
      <c r="H26" s="84">
        <v>566</v>
      </c>
      <c r="I26" s="84">
        <v>467</v>
      </c>
      <c r="J26" s="84">
        <v>11</v>
      </c>
      <c r="K26" s="84"/>
      <c r="L26" s="91">
        <f>E26-F26</f>
        <v>13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24</v>
      </c>
      <c r="F27" s="111">
        <v>24</v>
      </c>
      <c r="G27" s="111">
        <v>1</v>
      </c>
      <c r="H27" s="111">
        <v>21</v>
      </c>
      <c r="I27" s="111">
        <v>9</v>
      </c>
      <c r="J27" s="111">
        <v>3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1949</v>
      </c>
      <c r="F28" s="84">
        <v>1842</v>
      </c>
      <c r="G28" s="84">
        <v>2</v>
      </c>
      <c r="H28" s="84">
        <v>1860</v>
      </c>
      <c r="I28" s="84">
        <v>1614</v>
      </c>
      <c r="J28" s="84">
        <v>89</v>
      </c>
      <c r="K28" s="84"/>
      <c r="L28" s="91">
        <f>E28-F28</f>
        <v>107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2321</v>
      </c>
      <c r="F29" s="84">
        <v>1633</v>
      </c>
      <c r="G29" s="84">
        <v>14</v>
      </c>
      <c r="H29" s="84">
        <v>1225</v>
      </c>
      <c r="I29" s="84">
        <v>991</v>
      </c>
      <c r="J29" s="84">
        <v>1096</v>
      </c>
      <c r="K29" s="84">
        <v>142</v>
      </c>
      <c r="L29" s="91">
        <f>E29-F29</f>
        <v>688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152</v>
      </c>
      <c r="F30" s="84">
        <v>143</v>
      </c>
      <c r="G30" s="84"/>
      <c r="H30" s="84">
        <v>148</v>
      </c>
      <c r="I30" s="84">
        <v>98</v>
      </c>
      <c r="J30" s="84">
        <v>4</v>
      </c>
      <c r="K30" s="84"/>
      <c r="L30" s="91">
        <f>E30-F30</f>
        <v>9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142</v>
      </c>
      <c r="F31" s="84">
        <v>99</v>
      </c>
      <c r="G31" s="84">
        <v>1</v>
      </c>
      <c r="H31" s="84">
        <v>103</v>
      </c>
      <c r="I31" s="84">
        <v>76</v>
      </c>
      <c r="J31" s="84">
        <v>39</v>
      </c>
      <c r="K31" s="84">
        <v>7</v>
      </c>
      <c r="L31" s="91">
        <f>E31-F31</f>
        <v>43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11</v>
      </c>
      <c r="F32" s="84">
        <v>8</v>
      </c>
      <c r="G32" s="84"/>
      <c r="H32" s="84">
        <v>8</v>
      </c>
      <c r="I32" s="84">
        <v>3</v>
      </c>
      <c r="J32" s="84">
        <v>3</v>
      </c>
      <c r="K32" s="84"/>
      <c r="L32" s="91">
        <f>E32-F32</f>
        <v>3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3</v>
      </c>
      <c r="F34" s="84">
        <v>3</v>
      </c>
      <c r="G34" s="84"/>
      <c r="H34" s="84">
        <v>3</v>
      </c>
      <c r="I34" s="84">
        <v>2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20</v>
      </c>
      <c r="F36" s="84">
        <v>20</v>
      </c>
      <c r="G36" s="84">
        <v>1</v>
      </c>
      <c r="H36" s="84">
        <v>18</v>
      </c>
      <c r="I36" s="84">
        <v>8</v>
      </c>
      <c r="J36" s="84">
        <v>2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220</v>
      </c>
      <c r="F37" s="84">
        <v>213</v>
      </c>
      <c r="G37" s="84"/>
      <c r="H37" s="84">
        <v>131</v>
      </c>
      <c r="I37" s="84">
        <v>82</v>
      </c>
      <c r="J37" s="84">
        <v>89</v>
      </c>
      <c r="K37" s="84"/>
      <c r="L37" s="91">
        <f>E37-F37</f>
        <v>7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3717</v>
      </c>
      <c r="F40" s="94">
        <v>2945</v>
      </c>
      <c r="G40" s="94">
        <v>17</v>
      </c>
      <c r="H40" s="94">
        <v>2381</v>
      </c>
      <c r="I40" s="94">
        <v>1641</v>
      </c>
      <c r="J40" s="94">
        <v>1336</v>
      </c>
      <c r="K40" s="94">
        <v>149</v>
      </c>
      <c r="L40" s="91">
        <f>E40-F40</f>
        <v>772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5130</v>
      </c>
      <c r="F41" s="84">
        <v>4704</v>
      </c>
      <c r="G41" s="84"/>
      <c r="H41" s="84">
        <v>4821</v>
      </c>
      <c r="I41" s="121" t="s">
        <v>208</v>
      </c>
      <c r="J41" s="84">
        <v>309</v>
      </c>
      <c r="K41" s="84">
        <v>3</v>
      </c>
      <c r="L41" s="91">
        <f>E41-F41</f>
        <v>426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98</v>
      </c>
      <c r="F42" s="84">
        <v>97</v>
      </c>
      <c r="G42" s="84"/>
      <c r="H42" s="84">
        <v>98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30</v>
      </c>
      <c r="F43" s="84">
        <v>29</v>
      </c>
      <c r="G43" s="84"/>
      <c r="H43" s="84">
        <v>30</v>
      </c>
      <c r="I43" s="84">
        <v>18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5163</v>
      </c>
      <c r="F45" s="84">
        <f aca="true" t="shared" si="0" ref="F45:K45">F41+F43+F44</f>
        <v>4736</v>
      </c>
      <c r="G45" s="84">
        <f t="shared" si="0"/>
        <v>0</v>
      </c>
      <c r="H45" s="84">
        <f t="shared" si="0"/>
        <v>4854</v>
      </c>
      <c r="I45" s="84">
        <f>I43+I44</f>
        <v>18</v>
      </c>
      <c r="J45" s="84">
        <f t="shared" si="0"/>
        <v>309</v>
      </c>
      <c r="K45" s="84">
        <f t="shared" si="0"/>
        <v>3</v>
      </c>
      <c r="L45" s="91">
        <f>E45-F45</f>
        <v>427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12802</v>
      </c>
      <c r="F46" s="84">
        <f t="shared" si="1"/>
        <v>11181</v>
      </c>
      <c r="G46" s="84">
        <f t="shared" si="1"/>
        <v>26</v>
      </c>
      <c r="H46" s="84">
        <f t="shared" si="1"/>
        <v>10749</v>
      </c>
      <c r="I46" s="84">
        <f t="shared" si="1"/>
        <v>4362</v>
      </c>
      <c r="J46" s="84">
        <f t="shared" si="1"/>
        <v>2053</v>
      </c>
      <c r="K46" s="84">
        <f t="shared" si="1"/>
        <v>295</v>
      </c>
      <c r="L46" s="91">
        <f>E46-F46</f>
        <v>1621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&amp;LE8DFCEFA&amp;C&amp;R2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59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264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27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102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28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&amp;LE8DFCEFA&amp;C&amp;R3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336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284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44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6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49620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7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39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905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16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9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2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7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553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829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787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1986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1731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235659637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35315291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156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11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9237</v>
      </c>
      <c r="F58" s="109">
        <f>F59+F62+F63+F64</f>
        <v>1270</v>
      </c>
      <c r="G58" s="109">
        <f>G59+G62+G63+G64</f>
        <v>158</v>
      </c>
      <c r="H58" s="109">
        <f>H59+H62+H63+H64</f>
        <v>53</v>
      </c>
      <c r="I58" s="109">
        <f>I59+I62+I63+I64</f>
        <v>31</v>
      </c>
    </row>
    <row r="59" spans="1:9" ht="13.5" customHeight="1">
      <c r="A59" s="201" t="s">
        <v>103</v>
      </c>
      <c r="B59" s="201"/>
      <c r="C59" s="201"/>
      <c r="D59" s="201"/>
      <c r="E59" s="94">
        <v>3287</v>
      </c>
      <c r="F59" s="94">
        <v>125</v>
      </c>
      <c r="G59" s="94">
        <v>24</v>
      </c>
      <c r="H59" s="94">
        <v>17</v>
      </c>
      <c r="I59" s="94">
        <v>17</v>
      </c>
    </row>
    <row r="60" spans="1:9" ht="13.5" customHeight="1">
      <c r="A60" s="249" t="s">
        <v>201</v>
      </c>
      <c r="B60" s="250"/>
      <c r="C60" s="250"/>
      <c r="D60" s="251"/>
      <c r="E60" s="86">
        <v>181</v>
      </c>
      <c r="F60" s="86">
        <v>96</v>
      </c>
      <c r="G60" s="86">
        <v>24</v>
      </c>
      <c r="H60" s="86">
        <v>17</v>
      </c>
      <c r="I60" s="86">
        <v>16</v>
      </c>
    </row>
    <row r="61" spans="1:9" ht="13.5" customHeight="1">
      <c r="A61" s="249" t="s">
        <v>202</v>
      </c>
      <c r="B61" s="250"/>
      <c r="C61" s="250"/>
      <c r="D61" s="251"/>
      <c r="E61" s="86">
        <v>2882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23</v>
      </c>
      <c r="F62" s="84">
        <v>21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1326</v>
      </c>
      <c r="F63" s="84">
        <v>873</v>
      </c>
      <c r="G63" s="84">
        <v>132</v>
      </c>
      <c r="H63" s="84">
        <v>36</v>
      </c>
      <c r="I63" s="84">
        <v>14</v>
      </c>
    </row>
    <row r="64" spans="1:9" ht="13.5" customHeight="1">
      <c r="A64" s="201" t="s">
        <v>108</v>
      </c>
      <c r="B64" s="201"/>
      <c r="C64" s="201"/>
      <c r="D64" s="201"/>
      <c r="E64" s="84">
        <v>4601</v>
      </c>
      <c r="F64" s="84">
        <v>251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4367</v>
      </c>
      <c r="G68" s="115">
        <v>222059629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669</v>
      </c>
      <c r="G69" s="117">
        <v>208898467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3698</v>
      </c>
      <c r="G70" s="117">
        <v>13161162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1777</v>
      </c>
      <c r="G71" s="115">
        <v>1073867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&amp;LE8DFCEFA&amp;C&amp;R4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14.369215781782756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35.75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11.152694610778443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0.970873786407767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96.13630265629192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1535.5714285714287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1828.857142857143</v>
      </c>
    </row>
    <row r="11" spans="1:4" ht="16.5" customHeight="1">
      <c r="A11" s="223" t="s">
        <v>62</v>
      </c>
      <c r="B11" s="225"/>
      <c r="C11" s="10">
        <v>9</v>
      </c>
      <c r="D11" s="84">
        <v>51</v>
      </c>
    </row>
    <row r="12" spans="1:4" ht="16.5" customHeight="1">
      <c r="A12" s="252" t="s">
        <v>103</v>
      </c>
      <c r="B12" s="252"/>
      <c r="C12" s="10">
        <v>10</v>
      </c>
      <c r="D12" s="84">
        <v>27</v>
      </c>
    </row>
    <row r="13" spans="1:4" ht="16.5" customHeight="1">
      <c r="A13" s="249" t="s">
        <v>201</v>
      </c>
      <c r="B13" s="251"/>
      <c r="C13" s="10">
        <v>11</v>
      </c>
      <c r="D13" s="94">
        <v>222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92</v>
      </c>
    </row>
    <row r="16" spans="1:4" ht="16.5" customHeight="1">
      <c r="A16" s="252" t="s">
        <v>104</v>
      </c>
      <c r="B16" s="252"/>
      <c r="C16" s="10">
        <v>14</v>
      </c>
      <c r="D16" s="84">
        <v>128</v>
      </c>
    </row>
    <row r="17" spans="1:5" ht="16.5" customHeight="1">
      <c r="A17" s="252" t="s">
        <v>108</v>
      </c>
      <c r="B17" s="252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&amp;LE8DFCEFA&amp;C&amp;R5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 Roichenko</cp:lastModifiedBy>
  <cp:lastPrinted>2021-09-02T06:14:55Z</cp:lastPrinted>
  <dcterms:created xsi:type="dcterms:W3CDTF">2004-04-20T14:33:35Z</dcterms:created>
  <dcterms:modified xsi:type="dcterms:W3CDTF">2024-02-05T12:05:46Z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E8DFCEFA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